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Záradék" sheetId="1" r:id="rId1"/>
    <sheet name="Összesítő" sheetId="2" r:id="rId2"/>
    <sheet name="Irtás, föld- és sziklamunka" sheetId="3" r:id="rId3"/>
    <sheet name="Falazás és egyéb kőművesmunka" sheetId="4" r:id="rId4"/>
    <sheet name="Elektromosenergia-ellátás, vill" sheetId="5" r:id="rId5"/>
  </sheets>
  <definedNames/>
  <calcPr fullCalcOnLoad="1"/>
</workbook>
</file>

<file path=xl/sharedStrings.xml><?xml version="1.0" encoding="utf-8"?>
<sst xmlns="http://schemas.openxmlformats.org/spreadsheetml/2006/main" count="277" uniqueCount="185">
  <si>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</si>
  <si>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</si>
  <si>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</si>
  <si>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</si>
  <si>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</si>
  <si>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</si>
  <si>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</si>
  <si>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</si>
  <si>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</si>
  <si>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</si>
  <si>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</si>
  <si>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</si>
  <si>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71-001-1.5.2-0110029</t>
  </si>
  <si>
    <t>m</t>
  </si>
  <si>
    <t>Merev, simafalú műanyag védőcső elhelyezése, elágazó dobozokkal, aljzatba, vastagfalú műanyag csőből horonyvésés és doboz elhelyezése nélkül, Névleges méret: 21-29 mm HYDRO-THERM beltéri Mü I. vastagfalú, merev műanyag szürke védőcső 29 mm, Kód: MU-I 29</t>
  </si>
  <si>
    <t>71-002-1.1-0210002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</si>
  <si>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 PannonCom-Kábel H07V-U 450/750V 1x1,5 mm², tömör rézvezetővel (MCu)</t>
  </si>
  <si>
    <t>71-002-1.1-0210003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</si>
  <si>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 PannonCom-Kábel H07V-U 450/750V 1x2,5 mm², tömör rézvezetővel (MCu)</t>
  </si>
  <si>
    <t>71-002-1.2-0210004</t>
  </si>
  <si>
    <t>Szigetelt vezeték elhelyezése védőcsőbe húzva vagy vezetékcsatornába fektetve, rézvezetővel, leágazó kötésekkel, szigetelés ellenállás méréssel, a szerelvényekhez csatlakozó vezetékvégek bekötése nélkül, keresztmetszet: 4-6 mm² PannonCom-Kábel H07V-U 450/750V 1x4 mm², tömör rézvezetővel (MCu)</t>
  </si>
  <si>
    <t>71-002-1.3-0210016</t>
  </si>
  <si>
    <t>Szigetelt vezeték elhelyezése védőcsőbe húzva vagy vezetékcsatornába fektetve, rézvezetővel, leágazó kötésekkel, szigetelés ellenállás méréssel, a szerelvényekhez csatlakozó vezetékvégek bekötése nélkül, keresztmetszet: 10-16 mm² PannonCom-Kábel H07V-R 450/750V 1x16 mm², vastag elemi szálak rézből</t>
  </si>
  <si>
    <t>71-002-21.1-0221521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</si>
  <si>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0,5-2,5 mm² PannonCom-Kábel NYM 300/500V 3x1,5 mm², tömör rézvezetővel (MBCu)</t>
  </si>
  <si>
    <t>71-005-1.1.1.1-0545309</t>
  </si>
  <si>
    <t>db</t>
  </si>
  <si>
    <t>Komplett világítási  és telekommunikációs szerelvények, Fali kapcsolók elhelyezése, süllyesztve, 10A egypólusú kapcsolók LEGRAND Niloé egypólusú nyomó 6A, NO-NC, bézs (Kat.szám:764607)</t>
  </si>
  <si>
    <t>71-005-1.1.1.2-0570111</t>
  </si>
  <si>
    <t>Komplett világítási  és telekommunikációs szerelvények, Fali kapcsolók elhelyezése, süllyesztve, 10A kétpólusú kapcsolók Schneider Electric ASFORA Kétpólusú kapcsoló, rugós bekötés, fehér (102), 10A, 250 V~, kompletten, kerettel, Csz.: EPH0200121</t>
  </si>
  <si>
    <t>71-005-1.1.1.2-0570113</t>
  </si>
  <si>
    <t>Komplett világítási  és telekommunikációs szerelvények, Fali kapcsolók elhelyezése, süllyesztve, 10A kétpólusú kapcsolók Schneider Electric ASFORA Kétpólusú kapcsoló, rugós bekötés, bézs (102), kompletten, kerettel, Csz.: EPH0200123</t>
  </si>
  <si>
    <t>71-005-1.1.1.5-0230106</t>
  </si>
  <si>
    <t>Komplett világítási  és telekommunikációs szerelvények, Fali kapcsolók elhelyezése, süllyesztve, 10A alternatív (váltó) kapcsolók LEGRAND Cariva váltókapcsoló kerettel, fehér (Kat.szám:773806)</t>
  </si>
  <si>
    <t>71-005-1.1.1.6-0545332</t>
  </si>
  <si>
    <t>Komplett világítási  és telekommunikációs szerelvények, Fali kapcsolók elhelyezése, süllyesztve, 10A biztonsági kapcsoló</t>
  </si>
  <si>
    <t>71-005-1.11.1.1.1-0231433</t>
  </si>
  <si>
    <t>Komplett világítási  és telekommunikációs szerelvények, Csatlakozóaljzat elhelyezése, süllyesztve, 16A, földelt, egyes csatlakozóaljzat (2P+F) LEGRAND Plexo 55 süllyesztett 2P+F aljzat csapófedéllel, csavaros, komplett, fehér (Kat.szám:069869)</t>
  </si>
  <si>
    <t>71-005-1.11.1.1.2-0562068</t>
  </si>
  <si>
    <t>Komplett világítási  és telekommunikációs szerelvények, Csatlakozóaljzat elhelyezése, süllyesztve, 16A, földelt, kettős csatlakozóaljzat (2x2P+F) LEGRAND Valena 2x2P+F csatlakozóaljzat fehér (Kat.szám:774400)</t>
  </si>
  <si>
    <t>71-005-1.31.1-0230113</t>
  </si>
  <si>
    <t>Komplett világítási  és telekommunikációs szerelvények, Telefon és PC csatlakozóaljzat, USB töltő aljzat, hangszóró-csatlakozó elhelyezése (egyes/kettős), telefon LEGRAND Cariva 1xRJ11 telefon-csatlakozóaljzat kerettel, fehér (Kat.szám:773838)</t>
  </si>
  <si>
    <t>71-005-1.31.2-0545249</t>
  </si>
  <si>
    <t>Komplett világítási  és telekommunikációs szerelvények, Telefon és PC csatlakozóaljzat, USB töltő aljzat, hangszóró-csatlakozó elhelyezése (egyes/kettős), PC, USB, hangszóró LEGRAND Valena 2xUSB töltő aljzat, 1500 mA, alumínium (Kat.szám:770270)</t>
  </si>
  <si>
    <t>71-005-2.54-0231650</t>
  </si>
  <si>
    <t>Összeépíthető világítási  és telekommunikációs szerelvények elemei; LEGRAND Galea Life berregő 230V, antracit (Kat.szám:775711)</t>
  </si>
  <si>
    <t>71-006-8.1-0299036</t>
  </si>
  <si>
    <t>Fénykapcsoló; Fénykapcsoló elhelyezése sík szerelőlapra VI-KO alkonykapcsoló 230V 10A, fehér, Csz: VT279B-6A</t>
  </si>
  <si>
    <t>71-009-11.4-0622224</t>
  </si>
  <si>
    <t>Tokozott elosztóberendezések, műanyag tokozatokelhelyezése, IP 54, IP 65 védettséggel, Mi - NH biztosító szekrények HENSEL Mi 74205 NH - biztosítós szekrény, 1 x 3 x NH 00, 125A + PE + N, EAN: 5999010932461</t>
  </si>
  <si>
    <t>71-009-13.1-0622163</t>
  </si>
  <si>
    <t>Fogyasztásmérő szekrény elhelyezése, (fogyasztásmérő beépítése nélkül) IP 54 védettséggel, műanyagból, 300 x 600 mm-ig HENSEL Mi 72431-0 fogyasztásmérő szekrény, körvonalméret: 300 x 600 mm, univerzális mérőhely 1 db mérő számára,csapófed.,EAN: 5999010930405</t>
  </si>
  <si>
    <t>71-010-1.4.1</t>
  </si>
  <si>
    <t>Felületre szerelt lámpatest elhelyezése  előre elkészített tartószerkezetre, tükrös, nyitott, GE Lighting ELI 18 Wh l ENS szükségvilágító</t>
  </si>
  <si>
    <t>71-010-2.7-0141201</t>
  </si>
  <si>
    <t>Felületre szerelt lámpatest elhelyezése előre elkészített tartószerkezetre, LED-es kivitelben</t>
  </si>
  <si>
    <t>71-010-4.5-0143176</t>
  </si>
  <si>
    <t>Álmennyezeti lámpatest elhelyezése előre elkészített tartószerkezetre, burával vagy üveglappal lezárt, LED-es kivitelben V-TAC (HOLUX) VT-6060; 45W / 3600lm  LED-es lámpatest, hidegfehér (6000K), 595x595mm, működtető nélkül Csz:6025</t>
  </si>
  <si>
    <t>71-010-10.1.4</t>
  </si>
  <si>
    <t>Kültéri fényvető elhelyezése előre elkészített tartószerkezetre,</t>
  </si>
  <si>
    <t>71-010-11.5-0146054</t>
  </si>
  <si>
    <t>Falon kívüli, vízmentes kültéri lámpák elhelyezése, min. IP 54, LED-es kivitelben Life Light Led, Leddiszkont, falmosó led lámpa 230V, 36W, 2880 Lumen, 30°, 3000 Kelvin, meleg fehér, IP67, garancia 2 év, 300x310x130mm, kivállóan alkalmas dekor világításnak! Csz.: LLFALMT36W30RGB</t>
  </si>
  <si>
    <t>71-010-12.1.1</t>
  </si>
  <si>
    <t>(Akkumulátoros vészvilágítás)  Tartalék világítási lámpatestek elhelyezése, falon kívüli kivitelben, készenléti üzemű, fénycsöves</t>
  </si>
  <si>
    <t>71-012-2.5-0240021</t>
  </si>
  <si>
    <t>Villamos háztartási készülékek elhelyezése, előre elkészített tartószerkezetre: elektromos kézszárító vagy hajszárító B&amp;K infrás kézszárító ABS burkolattal, (2100 W), fehér, Cikkszám: BKH0100213</t>
  </si>
  <si>
    <t>Munkanem összesen:</t>
  </si>
  <si>
    <t>Elektromosenergia-ellátás, villanyszerelés</t>
  </si>
  <si>
    <t>Összesen:</t>
  </si>
  <si>
    <t>TI-ART Bt</t>
  </si>
  <si>
    <t>Nyikes Tibor ügyvezető</t>
  </si>
  <si>
    <t>+36/30-286-6986</t>
  </si>
  <si>
    <t>3527 Miskolc, Zielinszky Sz. u.6.3/39</t>
  </si>
  <si>
    <t>Adószám:21393873-2-05</t>
  </si>
  <si>
    <t>Cgj:05-06-012913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</si>
  <si>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</si>
  <si>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</si>
  <si>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</si>
  <si>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</si>
  <si>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</si>
  <si>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</si>
  <si>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</si>
  <si>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</si>
  <si>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</si>
  <si>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</si>
  <si>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</si>
  <si>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</si>
  <si>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</si>
  <si>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</si>
  <si>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Név : Monok Községi Önkormányzat                                 </t>
  </si>
  <si>
    <t xml:space="preserve">Monok, Széchenyi utca 93.(hrsz:49) alatti </t>
  </si>
  <si>
    <t>Eelektromos költségvetés</t>
  </si>
  <si>
    <t>idősek Napközi otthona</t>
  </si>
  <si>
    <t>21-011-9.2.2</t>
  </si>
  <si>
    <t>Villanyszerelés földmunkája; visszatöltéssel, döngöléssel, I-IV. oszt. talajban, rúdföldelő földmunkája, 1,0 m³ földkiemelés, 3,0 m földfúrással</t>
  </si>
  <si>
    <t>33-063-3.2.1</t>
  </si>
  <si>
    <t>Horonyvésés, téglafalban, 8 cm² keresztmetszetig</t>
  </si>
  <si>
    <t>33-063-3.2.2</t>
  </si>
  <si>
    <t>Horonyvésés, téglafalban, 8,01-16,00 cm² keresztmetszet között</t>
  </si>
  <si>
    <t>33-063-31.1</t>
  </si>
  <si>
    <t>Mérési jelölés, kirajzolás horonyvéséshez</t>
  </si>
  <si>
    <t>33-063-32.1</t>
  </si>
  <si>
    <t>Mérési jelölés, kirajzolás dobozhely részére</t>
  </si>
  <si>
    <t>33-063-32.2</t>
  </si>
  <si>
    <t>Mérési jelölés, kirajzolás fal-, és födémáttörés részére</t>
  </si>
  <si>
    <t>71-001-1.1.1.1.1-0110113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</si>
  <si>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</si>
  <si>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13.5 mm, Kód: MU-III 13.5</t>
  </si>
  <si>
    <t>71-001-1.1.1.1.1-0110116</t>
  </si>
  <si>
    <t>védőcső 16 mm, Kód: MU-III 16</t>
  </si>
  <si>
    <t>71-001-1.1.1.1.2-0110123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</si>
  <si>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</t>
  </si>
  <si>
    <t>védőcső 23 mm, Kód: MU-III 23</t>
  </si>
  <si>
    <t>71-001-1.2.2.3-0110036</t>
  </si>
  <si>
    <t>Merev, simafalú műanyag védőcső elhelyezése, elágazó dobozokkal, falon kívül, előre elkészített tartó szerkezetre szerelve, vastag, simafalú kivitelben, nehéz mechanikai igénybevételre, Névleges méret: 36-48 mm HYDRO-THERM beltéri Mü I. vastagfalú, merev</t>
  </si>
  <si>
    <t>műanyag szürke védőcső 36 mm, Kód: MU-I 36</t>
  </si>
  <si>
    <t>71-001-11.1.1-0121108</t>
  </si>
  <si>
    <t>Elágazó doboz illetve szerelvénydoboz elhelyezése, süllyesztve, fészekvésés nélkül, Névleges méret: Ø68 mm-ig, 2xØ68 mm-ig vagy négyzetes kivitelben, 30-60 mm mélységig, max. négyes sorolásig HYDRO-THERM fehér sorolható doboz, 65-SK2, Kód: 65-SK2</t>
  </si>
  <si>
    <t>71-001-11.1.2-0121101</t>
  </si>
  <si>
    <t>Elágazó doboz illetve szerelvénydoboz elhelyezése, süllyesztve, fészekvésés nélkül, Névleges méret: 70, 80, 100, 150, 200 mm 87, 107, 159, 240, 238 mm (70 - 300 mm) HYDRO-THERM beltéri süllyeszthető műanyag doboz, MÜDS 100 fedéllel, fehér, Kód: MÜDS 100</t>
  </si>
  <si>
    <t>71-001-11.1.2-0121102</t>
  </si>
  <si>
    <t>Elágazó doboz illetve szerelvénydoboz elhelyezése, süllyesztve, fészekvésés nélkül, Névleges méret: 70, 80, 100, 150, 200 mm 87, 107, 159, 240, 238 mm (70 - 300 mm) HYDRO-THERM beltéri süllyeszthető műanyag doboz, MÜDS 150 fedéllel, fehér, Kód: MÜDS 150</t>
  </si>
  <si>
    <t>71-001-11.1.2-0121105</t>
  </si>
  <si>
    <t>Elágazó doboz illetve szerelvénydoboz elhelyezése, süllyesztve, fészekvésés nélkül, Névleges méret: 70, 80, 100, 150, 200 mm 87, 107, 159, 240, 238 mm (70 - 300 mm) HYDRO-THERM beltéri elágazó doboz, Müds 80 mm, Kód: MÜDS80</t>
  </si>
  <si>
    <t>71-002-17.1-0339170</t>
  </si>
  <si>
    <t>Hiradóstechnikai és vezérlőkábel elhelyezése előre elkészített tartószerkezetre, 3-48 erű rézvezetővel, keresztmetszet: 1,0-2,5 mm² PannonCom-Kábel YSLY-JZ típusú vezérlőkábel 4x1 mm²</t>
  </si>
  <si>
    <t>71-010-12.11.2.1.4-0143556</t>
  </si>
  <si>
    <t>(Akkumulátoros vészvilágítás)  Tartalék világítási lámpatestek elhelyezése, saját akkumulátoros, állandó üzemű, falon kívüli kivitelben, írányfény E-FAMILY (HOLUX) MLD 28D/W irányfény lámpatest, állandó üzemű, 180 p. áthidalási idő, "nyíl lefelé"</t>
  </si>
  <si>
    <t>piktogrammal, 8 db fehér LED, IP 42 Csz: 1-26-10-0023</t>
  </si>
  <si>
    <t>71-013-1.1.1-0310301</t>
  </si>
  <si>
    <t>Villámhárító felfogóvezető szerelése, előre elkészített tartószerkezetre, sodronyból, kör- vagy laposacélból, meredek tetőn, tartóra szerelve, 60 mm²-ig OBO horganyzott köracél, 8 mm, RD8, R.sz.: 5021081</t>
  </si>
  <si>
    <t>71-013-2.1.2-0555240</t>
  </si>
  <si>
    <t>Villámhárító levezető szerelése, előre elkészített tartószerkezetre, sodronyból, kör- vagy laposacélból, épületszerkezeten kívül, tartóra szerelve, 60 mm² felett ELECTRAPLAN ZIN PV 25x4 mm-es laposvas szálban ELECTRAPLAN ZIN SR 02 (M8), lapos és</t>
  </si>
  <si>
    <t>körvezető összekötő</t>
  </si>
  <si>
    <t>71-013-4.1.1-0310306</t>
  </si>
  <si>
    <t>Földelővezető elhelyezése meglévő földárokba, köracélból, átmérő: 20 mm-ig OBO horganyzott köracél, 10 mm, RD 10, R.sz.: 5021103</t>
  </si>
  <si>
    <t>71-013-5.1-0310357</t>
  </si>
  <si>
    <t>Villám- és érintésvédelmi hálózat tartozékainak szerelése, felfogórúd szívócsúccsal OBO 1,5 m-es acélrúd, 16 mm, köracél csatlakozóval, 101/F-1500, R.sz.: 5424151 és 5304105</t>
  </si>
  <si>
    <t>71-013-5.3-0310367</t>
  </si>
  <si>
    <t>Villám- és érintésvédelmi hálózat tartozékainak szerelése, bádogszegély, esőcsatorna bekötése OBO ereszcsatorna bekötő bilincs, minden peremvastagsághoz, 8/10 mm köracélhoz, R.sz.: 5316014</t>
  </si>
  <si>
    <t>71-013-5.4-0920214</t>
  </si>
  <si>
    <t>Villám- és érintésvédelmi hálózat tartozékainak szerelése, antenna, tetőtartó bekötése 102,0 mm kétrészes csőbilincs</t>
  </si>
  <si>
    <t>71-013-5.5.1-0310372</t>
  </si>
  <si>
    <t>Villám- és érintésvédelmi hálózat tartozékainak szerelése, földelő rúd vagy cső, 4 m hosszúságig OBO keresztföldelő, 3 m hosszú, 50x50 mm, köracél csatlakozóval, R.sz.: 5003040 és 5304105</t>
  </si>
  <si>
    <t>71-013-5.6-0555395</t>
  </si>
  <si>
    <t>Villám- és érintésvédelmi hálózat tartozékainak szerelése, védőburkolat elhelyezése ELECTRAPLAN ZIN OU 1,7 m, L profilos vezetékvédő 1,7m, Cikkszám: 8586012251903</t>
  </si>
  <si>
    <t>71-013-5.8-0310381</t>
  </si>
  <si>
    <t>Villám- és érintésvédelmi hálózat tartozékainak szerelése, mérési hely kialakítása (vizsgáló összekötő) OBO vizsgáló összekötő, 2 csavaros, 8/10-es köracélhoz, R.sz.: 5315506</t>
  </si>
  <si>
    <t>71-013-7.1-0310386</t>
  </si>
  <si>
    <t>Érintésvédelmi hálózat tartozékainak szerelése, vízmérő áthidalás, vezeték rögzítéssel OBO szalagbilincs, 3/8-1 1/2", csatlakoztatható vezetékkeresztmetszet 2x2,5-25 mm², R.sz.: 5057515</t>
  </si>
  <si>
    <t>71-013-7.3-0310386</t>
  </si>
  <si>
    <t>Érintésvédelmi hálózat tartozékainak szerelése, épületgépészeti csőhálózat földelő kötése OBO szalagbilincs, 3/8-1 1/2", csatlakoztatható vezetékkeresztmetszet 2x2,5-25 mm², R.sz.: 5057515</t>
  </si>
  <si>
    <t>71-013-7.4</t>
  </si>
  <si>
    <t>Érintésvédelmi hálózat tartozékainak szerelése, nagykiterjedésű fémtárgy földelő kötése</t>
  </si>
  <si>
    <t>71-013-9</t>
  </si>
  <si>
    <t>Villám és érintésvédelmi mérés és jegyzőkönyv készítése</t>
  </si>
  <si>
    <t>mp*</t>
  </si>
  <si>
    <t>K tétel</t>
  </si>
  <si>
    <t>Tetőtartó 2"-os horganyzott acél csőből kábel bevezető sapkával, rögzítő elemekkel</t>
  </si>
  <si>
    <t>Az ELMŰ-ÉMÁSZ számlája alapján elszámolt tétel a légkábel felszereléséről a mérő felszereléséről, a normatív díjról a tervezett 3x16A arányában</t>
  </si>
  <si>
    <t>A tervezett helyi EPH csomópont kialakítása a külön tételben kiírt 150x150-es dobozban 20x3 vörösréz gyűjtősín darabbal, rajta 4 db M6 szárnyas anyás csavarral, a csatlakozó Mkh6 vezeték bekötésével</t>
  </si>
  <si>
    <t>72-041-15.2-0114169</t>
  </si>
  <si>
    <t>Patch panel elhelyezése előre kialakított rack szekrényben, 4-96 Port, RJ 45 Cat. 6 komplett LEGRAND LCS2 24xRJ45,Cat.6 UTP, 1U patch panel,komplett,19",8 érintkező (Kat.szám:033561)</t>
  </si>
  <si>
    <t>72-041-21.1.2-0114082</t>
  </si>
  <si>
    <t>Csatlakozó felszerelése réz strukturált kábelre, csatlakozó RJ 45 Cat.6 - Cat.7A LEGRAND LCS RJ45 csatlakozó dugó,árnyékolt (Kat.szám:051704)</t>
  </si>
  <si>
    <t>72-041-41.2.1.2.2.2-0112302</t>
  </si>
  <si>
    <t>Switch elhelyezése RJ-45 csatlakozókkal, fém tokozású, belső táppal, rack szekrénybe szerelhető, menedzselhető, 10/100/1000 Mbit/s, 17-48 portos 24-Port 10/100/1000 Gigabit Switch + 2 miniGBIC (Metal Casing)</t>
  </si>
  <si>
    <t>72-041-121.1.2.1.1-0548575</t>
  </si>
  <si>
    <t>Rack szekrény telepítése fali kivitelben, 19"-os előre elkészített tartószerkezetre, 4-20U magasság, egyrészes kivitel LEGRAND LCS2 XL VDI 16U 800x600x400 faliszekrény (Kat.szám:046203)</t>
  </si>
  <si>
    <t>72-041-131.1.1-0112396</t>
  </si>
  <si>
    <t>Informatikai túlfeszültség védők felszerelése és installálása, átmeneti asztali vagy rack kivitelben, 400VA-1kVA 3+1 db kimeneti csatlakozó, adatvonali védelem, túlfeszültség védő</t>
  </si>
  <si>
    <t>SCHRACK  ELSO akadálymentes WC jelző szett felszerelve, bekötve</t>
  </si>
  <si>
    <t>Irtás és földmunka</t>
  </si>
  <si>
    <t>Kőműves munka</t>
  </si>
  <si>
    <t>72-001-61.1.1.1.1-0210001</t>
  </si>
  <si>
    <t>Kommunikációs akadálymentesítés; Hangfrekvenciás indukciós hurokerősítő rendszer (AFILS) kialakítása, közvetlen kommunikációhoz, max. 3 m² területi lefedettségig, hordozható (mobil), kész kompakt kivitelben Mobil indukciós hurokerősítő, max. 3m2</t>
  </si>
  <si>
    <t>területlefedés, 250mm (szélesség) x 300mm (magasság) x 100mm (mélység), 1,7kg tömeg akkumulátorral együtt, tápellátás ~230 V, 50 Hz-es hálózati adapterrel, belső 12V VRSLA akkumulátor - mélykisülés ellen felügyelve, külső 3,5mm mono jack mikrofon</t>
  </si>
  <si>
    <t>csatlakozó, töltés csatlakozó, egygombos működtetés (automatikus kikapcsolás funkcióval), 3 LED-es kivezérlés jelző, 500Hz-5kHz sávszélesség, dinamikakompresszorral és automatikus erősítésszabályozással, egység tartalma: hurokerősítő, AC/DC hálózati</t>
  </si>
  <si>
    <t>töltő, indukciós hurkot jelző matrica, kezelési útmutató, Cikkszám: GS-I 3M</t>
  </si>
  <si>
    <t>75-061-1.1.1.4.2-0122502</t>
  </si>
  <si>
    <t>Komplett napelemes (fotovoltaikus) rendszerek telepítése, villamos hálózatra kapcsolása, mono vagy polikristályos napelemes rendszer, cseréptetőre telepítve kompletten, 1 kWp rendszer egységből építve, 5,01 - 50,0 kWp teljesítmény között</t>
  </si>
  <si>
    <t>napelemes rendszer cseréptetőre kompletten (5-50kWp teljesítmény építésig), mely tartalmaz AMERISOLAR napelem modult tetősíkból kiemelt alumínium és rozsdamentes anyagokból készült  tartószerkezeten, Solar Lake 10000TL-PM hálózati</t>
  </si>
  <si>
    <t>invertert, okostelefon applikációval rendelkező internet alapú távfelügyeleti rendszer kiépítését, szolár kábel szettet és megfelelő keresztmetszetű AC oldali kábelezést védőcsőben ill. kábelcsatornában, szerelvényeket, német PHOENIX CONTACT típusú</t>
  </si>
  <si>
    <t>túláram és túlfeszültség védelmetsel,Émász egyezetéssel</t>
  </si>
  <si>
    <t xml:space="preserve">Készült: 2018. május 30.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</si>
</sst>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49" fontId="38" fillId="0" borderId="0" xfId="0" applyNumberFormat="1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F31" sqref="F31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28" t="s">
        <v>69</v>
      </c>
      <c r="B1" s="22"/>
      <c r="C1" s="22"/>
      <c r="D1" s="22"/>
    </row>
    <row r="2" spans="1:4" ht="15.75">
      <c r="A2" s="21" t="s">
        <v>70</v>
      </c>
      <c r="B2" s="22"/>
      <c r="C2" s="22"/>
      <c r="D2" s="22"/>
    </row>
    <row r="3" spans="1:4" ht="15.75">
      <c r="A3" s="21" t="s">
        <v>71</v>
      </c>
      <c r="B3" s="22"/>
      <c r="C3" s="22"/>
      <c r="D3" s="22"/>
    </row>
    <row r="4" spans="1:4" ht="15.75">
      <c r="A4" s="21" t="s">
        <v>72</v>
      </c>
      <c r="B4" s="22"/>
      <c r="C4" s="22"/>
      <c r="D4" s="22"/>
    </row>
    <row r="5" spans="1:4" ht="15.75">
      <c r="A5" s="21" t="s">
        <v>73</v>
      </c>
      <c r="B5" s="22"/>
      <c r="C5" s="22"/>
      <c r="D5" s="22"/>
    </row>
    <row r="6" spans="1:4" ht="15.75">
      <c r="A6" s="21" t="s">
        <v>74</v>
      </c>
      <c r="B6" s="22"/>
      <c r="C6" s="22"/>
      <c r="D6" s="22"/>
    </row>
    <row r="7" spans="1:4" ht="15.75">
      <c r="A7" s="21"/>
      <c r="B7" s="22"/>
      <c r="C7" s="22"/>
      <c r="D7" s="22"/>
    </row>
    <row r="9" spans="1:3" ht="15.75">
      <c r="A9" s="9" t="s">
        <v>89</v>
      </c>
      <c r="C9" s="9" t="s">
        <v>75</v>
      </c>
    </row>
    <row r="10" spans="1:3" ht="15.75">
      <c r="A10" s="9" t="s">
        <v>75</v>
      </c>
      <c r="C10" s="9" t="s">
        <v>75</v>
      </c>
    </row>
    <row r="11" ht="15.75">
      <c r="A11" s="9" t="s">
        <v>76</v>
      </c>
    </row>
    <row r="12" ht="15.75">
      <c r="A12" s="9" t="s">
        <v>75</v>
      </c>
    </row>
    <row r="13" ht="15.75">
      <c r="A13" s="9" t="s">
        <v>75</v>
      </c>
    </row>
    <row r="14" ht="15.75">
      <c r="A14" s="9" t="s">
        <v>75</v>
      </c>
    </row>
    <row r="15" ht="15.75">
      <c r="A15" s="9" t="s">
        <v>77</v>
      </c>
    </row>
    <row r="16" ht="15.75">
      <c r="A16" s="9" t="s">
        <v>90</v>
      </c>
    </row>
    <row r="17" ht="15.75">
      <c r="A17" s="9" t="s">
        <v>92</v>
      </c>
    </row>
    <row r="18" ht="15.75">
      <c r="A18" s="9" t="s">
        <v>91</v>
      </c>
    </row>
    <row r="19" ht="15.75">
      <c r="A19" s="9" t="s">
        <v>184</v>
      </c>
    </row>
    <row r="20" ht="15.75">
      <c r="A20" s="9" t="s">
        <v>78</v>
      </c>
    </row>
    <row r="22" spans="1:4" ht="15.75">
      <c r="A22" s="23" t="s">
        <v>79</v>
      </c>
      <c r="B22" s="24"/>
      <c r="C22" s="24"/>
      <c r="D22" s="24"/>
    </row>
    <row r="23" spans="1:4" ht="15.75">
      <c r="A23" s="14" t="s">
        <v>80</v>
      </c>
      <c r="B23" s="14"/>
      <c r="C23" s="17" t="s">
        <v>81</v>
      </c>
      <c r="D23" s="17" t="s">
        <v>82</v>
      </c>
    </row>
    <row r="24" spans="1:4" ht="15.75">
      <c r="A24" s="14" t="s">
        <v>83</v>
      </c>
      <c r="B24" s="14"/>
      <c r="C24" s="14">
        <f>Összesítő!B5</f>
        <v>0</v>
      </c>
      <c r="D24" s="14">
        <f>Összesítő!C5</f>
        <v>0</v>
      </c>
    </row>
    <row r="25" spans="1:4" ht="15.75">
      <c r="A25" s="14" t="s">
        <v>84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85</v>
      </c>
      <c r="C26" s="25">
        <f>ROUND(C25+D25,0)</f>
        <v>0</v>
      </c>
      <c r="D26" s="25"/>
    </row>
    <row r="27" spans="1:4" ht="15.75">
      <c r="A27" s="14" t="s">
        <v>86</v>
      </c>
      <c r="B27" s="15">
        <v>0.27</v>
      </c>
      <c r="C27" s="26">
        <f>ROUND(C26*B27,0)</f>
        <v>0</v>
      </c>
      <c r="D27" s="26"/>
    </row>
    <row r="28" spans="1:4" ht="15.75">
      <c r="A28" s="14" t="s">
        <v>87</v>
      </c>
      <c r="B28" s="14"/>
      <c r="C28" s="27">
        <f>ROUND(C26+C27,0)</f>
        <v>0</v>
      </c>
      <c r="D28" s="27"/>
    </row>
    <row r="31" ht="70.5" customHeight="1"/>
    <row r="32" spans="2:3" ht="15.75">
      <c r="B32" s="25" t="s">
        <v>88</v>
      </c>
      <c r="C32" s="25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s="19" customFormat="1" ht="15.75">
      <c r="A2" s="19" t="s">
        <v>172</v>
      </c>
      <c r="B2" s="20">
        <f>'Irtás, föld- és sziklamunka'!H5</f>
        <v>0</v>
      </c>
      <c r="C2" s="20">
        <f>'Irtás, föld- és sziklamunka'!I5</f>
        <v>0</v>
      </c>
    </row>
    <row r="3" spans="1:3" s="19" customFormat="1" ht="15.75">
      <c r="A3" s="19" t="s">
        <v>173</v>
      </c>
      <c r="B3" s="20">
        <f>'Falazás és egyéb kőművesmunka'!H12</f>
        <v>0</v>
      </c>
      <c r="C3" s="20">
        <f>'Falazás és egyéb kőművesmunka'!I12</f>
        <v>0</v>
      </c>
    </row>
    <row r="4" spans="1:3" ht="31.5">
      <c r="A4" s="10" t="s">
        <v>67</v>
      </c>
      <c r="B4" s="10">
        <f>'Elektromosenergia-ellátás, vill'!H137</f>
        <v>0</v>
      </c>
      <c r="C4" s="10">
        <f>'Elektromosenergia-ellátás, vill'!I137</f>
        <v>0</v>
      </c>
    </row>
    <row r="5" spans="1:3" s="11" customFormat="1" ht="15.75">
      <c r="A5" s="11" t="s">
        <v>68</v>
      </c>
      <c r="B5" s="11">
        <f>ROUND(SUM(B2:B4),0)</f>
        <v>0</v>
      </c>
      <c r="C5" s="11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4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8.00390625" style="5" bestFit="1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3" spans="1:9" ht="51">
      <c r="A3" s="7">
        <v>2</v>
      </c>
      <c r="B3" s="1" t="s">
        <v>93</v>
      </c>
      <c r="C3" s="1" t="s">
        <v>94</v>
      </c>
      <c r="D3" s="5">
        <v>15</v>
      </c>
      <c r="E3" s="1" t="s">
        <v>13</v>
      </c>
      <c r="F3" s="5">
        <v>0</v>
      </c>
      <c r="H3" s="5">
        <f>ROUND(D3*F3,0)</f>
        <v>0</v>
      </c>
      <c r="I3" s="5">
        <f>ROUND(D3*G3,0)</f>
        <v>0</v>
      </c>
    </row>
    <row r="5" spans="1:9" s="8" customFormat="1" ht="12.75">
      <c r="A5" s="6"/>
      <c r="B5" s="2"/>
      <c r="C5" s="2" t="s">
        <v>66</v>
      </c>
      <c r="D5" s="4"/>
      <c r="E5" s="2"/>
      <c r="F5" s="4"/>
      <c r="G5" s="4"/>
      <c r="H5" s="4">
        <f>ROUND(SUM(H2:H4),0)</f>
        <v>0</v>
      </c>
      <c r="I5" s="4">
        <f>ROUND(SUM(I2:I4),0)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4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8.00390625" style="5" bestFit="1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7">
        <v>1</v>
      </c>
      <c r="B2" s="1" t="s">
        <v>95</v>
      </c>
      <c r="C2" s="1" t="s">
        <v>96</v>
      </c>
      <c r="D2" s="5">
        <v>340</v>
      </c>
      <c r="E2" s="1" t="s">
        <v>13</v>
      </c>
      <c r="F2" s="5">
        <v>0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97</v>
      </c>
      <c r="C4" s="1" t="s">
        <v>98</v>
      </c>
      <c r="D4" s="5">
        <v>60</v>
      </c>
      <c r="E4" s="1" t="s">
        <v>13</v>
      </c>
      <c r="F4" s="5">
        <v>0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99</v>
      </c>
      <c r="C6" s="1" t="s">
        <v>100</v>
      </c>
      <c r="D6" s="5">
        <v>400</v>
      </c>
      <c r="E6" s="1" t="s">
        <v>13</v>
      </c>
      <c r="F6" s="5">
        <v>0</v>
      </c>
      <c r="H6" s="5">
        <f>ROUND(D6*F6,0)</f>
        <v>0</v>
      </c>
      <c r="I6" s="5">
        <f>ROUND(D6*G6,0)</f>
        <v>0</v>
      </c>
    </row>
    <row r="8" spans="1:9" ht="25.5">
      <c r="A8" s="7">
        <v>4</v>
      </c>
      <c r="B8" s="1" t="s">
        <v>101</v>
      </c>
      <c r="C8" s="1" t="s">
        <v>102</v>
      </c>
      <c r="D8" s="5">
        <v>50</v>
      </c>
      <c r="E8" s="1" t="s">
        <v>26</v>
      </c>
      <c r="F8" s="5">
        <v>0</v>
      </c>
      <c r="H8" s="5">
        <f>ROUND(D8*F8,0)</f>
        <v>0</v>
      </c>
      <c r="I8" s="5">
        <f>ROUND(D8*G8,0)</f>
        <v>0</v>
      </c>
    </row>
    <row r="10" spans="1:9" ht="25.5">
      <c r="A10" s="7">
        <v>5</v>
      </c>
      <c r="B10" s="1" t="s">
        <v>103</v>
      </c>
      <c r="C10" s="1" t="s">
        <v>104</v>
      </c>
      <c r="D10" s="5">
        <v>3</v>
      </c>
      <c r="E10" s="1" t="s">
        <v>26</v>
      </c>
      <c r="F10" s="5">
        <v>0</v>
      </c>
      <c r="H10" s="5">
        <f>ROUND(D10*F10,0)</f>
        <v>0</v>
      </c>
      <c r="I10" s="5">
        <f>ROUND(D10*G10,0)</f>
        <v>0</v>
      </c>
    </row>
    <row r="12" spans="1:9" s="8" customFormat="1" ht="12.75">
      <c r="A12" s="6"/>
      <c r="B12" s="2"/>
      <c r="C12" s="2" t="s">
        <v>66</v>
      </c>
      <c r="D12" s="4"/>
      <c r="E12" s="2"/>
      <c r="F12" s="4"/>
      <c r="G12" s="4"/>
      <c r="H12" s="4">
        <f>ROUND(SUM(H2:H11),0)</f>
        <v>0</v>
      </c>
      <c r="I12" s="4">
        <f>ROUND(SUM(I2:I11),0)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02">
      <selection activeCell="G133" sqref="G13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02">
      <c r="A2" s="7">
        <v>1</v>
      </c>
      <c r="B2" s="1" t="s">
        <v>12</v>
      </c>
      <c r="C2" s="1" t="s">
        <v>14</v>
      </c>
      <c r="D2" s="5">
        <v>3</v>
      </c>
      <c r="E2" s="1" t="s">
        <v>13</v>
      </c>
      <c r="H2" s="5">
        <f>ROUND(D2*F2,0)</f>
        <v>0</v>
      </c>
      <c r="I2" s="5">
        <f>ROUND(D2*G2,0)</f>
        <v>0</v>
      </c>
    </row>
    <row r="4" spans="1:9" ht="114.75">
      <c r="A4" s="7">
        <v>2</v>
      </c>
      <c r="B4" s="1" t="s">
        <v>15</v>
      </c>
      <c r="C4" s="1" t="s">
        <v>16</v>
      </c>
      <c r="D4" s="5">
        <v>2050</v>
      </c>
      <c r="E4" s="1" t="s">
        <v>13</v>
      </c>
      <c r="H4" s="5">
        <f>ROUND(D4*F4,0)</f>
        <v>0</v>
      </c>
      <c r="I4" s="5">
        <f>ROUND(D4*G4,0)</f>
        <v>0</v>
      </c>
    </row>
    <row r="6" spans="1:9" ht="114.75">
      <c r="A6" s="7">
        <v>3</v>
      </c>
      <c r="B6" s="1" t="s">
        <v>17</v>
      </c>
      <c r="C6" s="1" t="s">
        <v>18</v>
      </c>
      <c r="D6" s="5">
        <v>1490</v>
      </c>
      <c r="E6" s="1" t="s">
        <v>13</v>
      </c>
      <c r="H6" s="5">
        <f>ROUND(D6*F6,0)</f>
        <v>0</v>
      </c>
      <c r="I6" s="5">
        <f>ROUND(D6*G6,0)</f>
        <v>0</v>
      </c>
    </row>
    <row r="8" spans="1:9" ht="114.75">
      <c r="A8" s="7">
        <v>4</v>
      </c>
      <c r="B8" s="1" t="s">
        <v>19</v>
      </c>
      <c r="C8" s="1" t="s">
        <v>20</v>
      </c>
      <c r="D8" s="5">
        <v>80</v>
      </c>
      <c r="E8" s="1" t="s">
        <v>13</v>
      </c>
      <c r="H8" s="5">
        <f>ROUND(D8*F8,0)</f>
        <v>0</v>
      </c>
      <c r="I8" s="5">
        <f>ROUND(D8*G8,0)</f>
        <v>0</v>
      </c>
    </row>
    <row r="10" spans="1:9" ht="114.75">
      <c r="A10" s="7">
        <v>5</v>
      </c>
      <c r="B10" s="1" t="s">
        <v>21</v>
      </c>
      <c r="C10" s="1" t="s">
        <v>22</v>
      </c>
      <c r="D10" s="5">
        <v>100</v>
      </c>
      <c r="E10" s="1" t="s">
        <v>13</v>
      </c>
      <c r="H10" s="5">
        <f>ROUND(D10*F10,0)</f>
        <v>0</v>
      </c>
      <c r="I10" s="5">
        <f>ROUND(D10*G10,0)</f>
        <v>0</v>
      </c>
    </row>
    <row r="12" spans="1:9" ht="114.75">
      <c r="A12" s="7">
        <v>6</v>
      </c>
      <c r="B12" s="1" t="s">
        <v>23</v>
      </c>
      <c r="C12" s="1" t="s">
        <v>24</v>
      </c>
      <c r="D12" s="5">
        <v>50</v>
      </c>
      <c r="E12" s="1" t="s">
        <v>13</v>
      </c>
      <c r="H12" s="5">
        <f>ROUND(D12*F12,0)</f>
        <v>0</v>
      </c>
      <c r="I12" s="5">
        <f>ROUND(D12*G12,0)</f>
        <v>0</v>
      </c>
    </row>
    <row r="14" spans="1:9" ht="76.5">
      <c r="A14" s="7">
        <v>7</v>
      </c>
      <c r="B14" s="1" t="s">
        <v>25</v>
      </c>
      <c r="C14" s="1" t="s">
        <v>27</v>
      </c>
      <c r="D14" s="5">
        <v>1</v>
      </c>
      <c r="E14" s="1" t="s">
        <v>26</v>
      </c>
      <c r="H14" s="5">
        <f>ROUND(D14*F14,0)</f>
        <v>0</v>
      </c>
      <c r="I14" s="5">
        <f>ROUND(D14*G14,0)</f>
        <v>0</v>
      </c>
    </row>
    <row r="16" spans="1:9" ht="89.25">
      <c r="A16" s="7">
        <v>8</v>
      </c>
      <c r="B16" s="1" t="s">
        <v>28</v>
      </c>
      <c r="C16" s="1" t="s">
        <v>29</v>
      </c>
      <c r="D16" s="5">
        <v>2</v>
      </c>
      <c r="E16" s="1" t="s">
        <v>26</v>
      </c>
      <c r="H16" s="5">
        <f>ROUND(D16*F16,0)</f>
        <v>0</v>
      </c>
      <c r="I16" s="5">
        <f>ROUND(D16*G16,0)</f>
        <v>0</v>
      </c>
    </row>
    <row r="18" spans="1:9" ht="89.25">
      <c r="A18" s="7">
        <v>9</v>
      </c>
      <c r="B18" s="1" t="s">
        <v>30</v>
      </c>
      <c r="C18" s="1" t="s">
        <v>31</v>
      </c>
      <c r="D18" s="5">
        <v>23</v>
      </c>
      <c r="E18" s="1" t="s">
        <v>26</v>
      </c>
      <c r="H18" s="5">
        <f>ROUND(D18*F18,0)</f>
        <v>0</v>
      </c>
      <c r="I18" s="5">
        <f>ROUND(D18*G18,0)</f>
        <v>0</v>
      </c>
    </row>
    <row r="20" spans="1:9" ht="76.5">
      <c r="A20" s="7">
        <v>10</v>
      </c>
      <c r="B20" s="1" t="s">
        <v>32</v>
      </c>
      <c r="C20" s="1" t="s">
        <v>33</v>
      </c>
      <c r="D20" s="5">
        <v>14</v>
      </c>
      <c r="E20" s="1" t="s">
        <v>26</v>
      </c>
      <c r="H20" s="5">
        <f>ROUND(D20*F20,0)</f>
        <v>0</v>
      </c>
      <c r="I20" s="5">
        <f>ROUND(D20*G20,0)</f>
        <v>0</v>
      </c>
    </row>
    <row r="22" spans="1:9" ht="51">
      <c r="A22" s="7">
        <v>11</v>
      </c>
      <c r="B22" s="1" t="s">
        <v>34</v>
      </c>
      <c r="C22" s="1" t="s">
        <v>35</v>
      </c>
      <c r="D22" s="5">
        <v>2</v>
      </c>
      <c r="E22" s="1" t="s">
        <v>26</v>
      </c>
      <c r="H22" s="5">
        <f>ROUND(D22*F22,0)</f>
        <v>0</v>
      </c>
      <c r="I22" s="5">
        <f>ROUND(D22*G22,0)</f>
        <v>0</v>
      </c>
    </row>
    <row r="24" spans="1:9" ht="102">
      <c r="A24" s="7">
        <v>12</v>
      </c>
      <c r="B24" s="1" t="s">
        <v>36</v>
      </c>
      <c r="C24" s="1" t="s">
        <v>37</v>
      </c>
      <c r="D24" s="5">
        <v>6</v>
      </c>
      <c r="E24" s="1" t="s">
        <v>26</v>
      </c>
      <c r="H24" s="5">
        <f>ROUND(D24*F24,0)</f>
        <v>0</v>
      </c>
      <c r="I24" s="5">
        <f>ROUND(D24*G24,0)</f>
        <v>0</v>
      </c>
    </row>
    <row r="26" spans="1:9" ht="89.25">
      <c r="A26" s="7">
        <v>13</v>
      </c>
      <c r="B26" s="1" t="s">
        <v>38</v>
      </c>
      <c r="C26" s="1" t="s">
        <v>39</v>
      </c>
      <c r="D26" s="5">
        <v>33</v>
      </c>
      <c r="E26" s="1" t="s">
        <v>26</v>
      </c>
      <c r="H26" s="5">
        <f>ROUND(D26*F26,0)</f>
        <v>0</v>
      </c>
      <c r="I26" s="5">
        <f>ROUND(D26*G26,0)</f>
        <v>0</v>
      </c>
    </row>
    <row r="28" spans="1:9" ht="102">
      <c r="A28" s="7">
        <v>14</v>
      </c>
      <c r="B28" s="1" t="s">
        <v>40</v>
      </c>
      <c r="C28" s="1" t="s">
        <v>41</v>
      </c>
      <c r="D28" s="5">
        <v>3</v>
      </c>
      <c r="E28" s="1" t="s">
        <v>26</v>
      </c>
      <c r="H28" s="5">
        <f>ROUND(D28*F28,0)</f>
        <v>0</v>
      </c>
      <c r="I28" s="5">
        <f>ROUND(D28*G28,0)</f>
        <v>0</v>
      </c>
    </row>
    <row r="30" spans="1:9" ht="102">
      <c r="A30" s="7">
        <v>15</v>
      </c>
      <c r="B30" s="1" t="s">
        <v>42</v>
      </c>
      <c r="C30" s="1" t="s">
        <v>43</v>
      </c>
      <c r="D30" s="5">
        <v>3</v>
      </c>
      <c r="E30" s="1" t="s">
        <v>26</v>
      </c>
      <c r="H30" s="5">
        <f>ROUND(D30*F30,0)</f>
        <v>0</v>
      </c>
      <c r="I30" s="5">
        <f>ROUND(D30*G30,0)</f>
        <v>0</v>
      </c>
    </row>
    <row r="32" spans="1:9" ht="51">
      <c r="A32" s="7">
        <v>16</v>
      </c>
      <c r="B32" s="1" t="s">
        <v>44</v>
      </c>
      <c r="C32" s="1" t="s">
        <v>45</v>
      </c>
      <c r="D32" s="5">
        <v>1</v>
      </c>
      <c r="E32" s="1" t="s">
        <v>26</v>
      </c>
      <c r="H32" s="5">
        <f>ROUND(D32*F32,0)</f>
        <v>0</v>
      </c>
      <c r="I32" s="5">
        <f>ROUND(D32*G32,0)</f>
        <v>0</v>
      </c>
    </row>
    <row r="34" spans="1:9" ht="51">
      <c r="A34" s="7">
        <v>17</v>
      </c>
      <c r="B34" s="1" t="s">
        <v>46</v>
      </c>
      <c r="C34" s="1" t="s">
        <v>47</v>
      </c>
      <c r="D34" s="5">
        <v>1</v>
      </c>
      <c r="E34" s="1" t="s">
        <v>26</v>
      </c>
      <c r="H34" s="5">
        <f>ROUND(D34*F34,0)</f>
        <v>0</v>
      </c>
      <c r="I34" s="5">
        <f>ROUND(D34*G34,0)</f>
        <v>0</v>
      </c>
    </row>
    <row r="36" spans="1:9" ht="76.5">
      <c r="A36" s="7">
        <v>18</v>
      </c>
      <c r="B36" s="1" t="s">
        <v>48</v>
      </c>
      <c r="C36" s="1" t="s">
        <v>49</v>
      </c>
      <c r="D36" s="5">
        <v>1</v>
      </c>
      <c r="E36" s="1" t="s">
        <v>26</v>
      </c>
      <c r="H36" s="5">
        <f>ROUND(D36*F36,0)</f>
        <v>0</v>
      </c>
      <c r="I36" s="5">
        <f>ROUND(D36*G36,0)</f>
        <v>0</v>
      </c>
    </row>
    <row r="38" spans="1:9" ht="89.25">
      <c r="A38" s="7">
        <v>19</v>
      </c>
      <c r="B38" s="1" t="s">
        <v>50</v>
      </c>
      <c r="C38" s="1" t="s">
        <v>51</v>
      </c>
      <c r="D38" s="5">
        <v>1</v>
      </c>
      <c r="E38" s="1" t="s">
        <v>26</v>
      </c>
      <c r="H38" s="5">
        <f>ROUND(D38*F38,0)</f>
        <v>0</v>
      </c>
      <c r="I38" s="5">
        <f>ROUND(D38*G38,0)</f>
        <v>0</v>
      </c>
    </row>
    <row r="40" spans="1:9" ht="51">
      <c r="A40" s="7">
        <v>20</v>
      </c>
      <c r="B40" s="1" t="s">
        <v>52</v>
      </c>
      <c r="C40" s="1" t="s">
        <v>53</v>
      </c>
      <c r="D40" s="5">
        <v>9</v>
      </c>
      <c r="E40" s="1" t="s">
        <v>26</v>
      </c>
      <c r="H40" s="5">
        <f>ROUND(D40*F40,0)</f>
        <v>0</v>
      </c>
      <c r="I40" s="5">
        <f>ROUND(D40*G40,0)</f>
        <v>0</v>
      </c>
    </row>
    <row r="42" spans="1:9" ht="38.25">
      <c r="A42" s="7">
        <v>21</v>
      </c>
      <c r="B42" s="1" t="s">
        <v>54</v>
      </c>
      <c r="C42" s="1" t="s">
        <v>55</v>
      </c>
      <c r="D42" s="5">
        <v>52</v>
      </c>
      <c r="E42" s="1" t="s">
        <v>26</v>
      </c>
      <c r="H42" s="5">
        <f>ROUND(D42*F42,0)</f>
        <v>0</v>
      </c>
      <c r="I42" s="5">
        <f>ROUND(D42*G42,0)</f>
        <v>0</v>
      </c>
    </row>
    <row r="44" spans="1:9" ht="89.25">
      <c r="A44" s="7">
        <v>22</v>
      </c>
      <c r="B44" s="1" t="s">
        <v>56</v>
      </c>
      <c r="C44" s="1" t="s">
        <v>57</v>
      </c>
      <c r="D44" s="5">
        <v>10</v>
      </c>
      <c r="E44" s="1" t="s">
        <v>26</v>
      </c>
      <c r="H44" s="5">
        <f>ROUND(D44*F44,0)</f>
        <v>0</v>
      </c>
      <c r="I44" s="5">
        <f>ROUND(D44*G44,0)</f>
        <v>0</v>
      </c>
    </row>
    <row r="46" spans="1:9" ht="25.5">
      <c r="A46" s="7">
        <v>23</v>
      </c>
      <c r="B46" s="1" t="s">
        <v>58</v>
      </c>
      <c r="C46" s="1" t="s">
        <v>59</v>
      </c>
      <c r="D46" s="5">
        <v>6</v>
      </c>
      <c r="E46" s="1" t="s">
        <v>26</v>
      </c>
      <c r="H46" s="5">
        <f>ROUND(D46*F46,0)</f>
        <v>0</v>
      </c>
      <c r="I46" s="5">
        <f>ROUND(D46*G46,0)</f>
        <v>0</v>
      </c>
    </row>
    <row r="48" spans="1:9" ht="102">
      <c r="A48" s="7">
        <v>24</v>
      </c>
      <c r="B48" s="1" t="s">
        <v>60</v>
      </c>
      <c r="C48" s="1" t="s">
        <v>61</v>
      </c>
      <c r="D48" s="5">
        <v>1</v>
      </c>
      <c r="E48" s="1" t="s">
        <v>26</v>
      </c>
      <c r="H48" s="5">
        <f>ROUND(D48*F48,0)</f>
        <v>0</v>
      </c>
      <c r="I48" s="5">
        <f>ROUND(D48*G48,0)</f>
        <v>0</v>
      </c>
    </row>
    <row r="50" spans="1:9" ht="51">
      <c r="A50" s="7">
        <v>25</v>
      </c>
      <c r="B50" s="1" t="s">
        <v>62</v>
      </c>
      <c r="C50" s="1" t="s">
        <v>63</v>
      </c>
      <c r="D50" s="5">
        <v>6</v>
      </c>
      <c r="E50" s="1" t="s">
        <v>26</v>
      </c>
      <c r="H50" s="5">
        <f>ROUND(D50*F50,0)</f>
        <v>0</v>
      </c>
      <c r="I50" s="5">
        <f>ROUND(D50*G50,0)</f>
        <v>0</v>
      </c>
    </row>
    <row r="52" spans="1:9" ht="76.5">
      <c r="A52" s="7">
        <v>26</v>
      </c>
      <c r="B52" s="1" t="s">
        <v>64</v>
      </c>
      <c r="C52" s="1" t="s">
        <v>65</v>
      </c>
      <c r="D52" s="5">
        <v>4</v>
      </c>
      <c r="E52" s="1" t="s">
        <v>26</v>
      </c>
      <c r="H52" s="5">
        <f>ROUND(D52*F52,0)</f>
        <v>0</v>
      </c>
      <c r="I52" s="5">
        <f>ROUND(D52*G52,0)</f>
        <v>0</v>
      </c>
    </row>
    <row r="54" spans="1:9" ht="102">
      <c r="A54" s="7">
        <v>1</v>
      </c>
      <c r="B54" s="1" t="s">
        <v>105</v>
      </c>
      <c r="C54" s="18" t="s">
        <v>106</v>
      </c>
      <c r="D54" s="5">
        <v>160</v>
      </c>
      <c r="E54" s="1" t="s">
        <v>13</v>
      </c>
      <c r="H54" s="5">
        <f>ROUND(D54*F54,0)</f>
        <v>0</v>
      </c>
      <c r="I54" s="5">
        <f>ROUND(D54*G54,0)</f>
        <v>0</v>
      </c>
    </row>
    <row r="55" ht="12.75">
      <c r="C55" s="18" t="s">
        <v>107</v>
      </c>
    </row>
    <row r="57" spans="1:9" ht="102">
      <c r="A57" s="7">
        <v>2</v>
      </c>
      <c r="B57" s="1" t="s">
        <v>108</v>
      </c>
      <c r="C57" s="18" t="s">
        <v>106</v>
      </c>
      <c r="D57" s="5">
        <v>590</v>
      </c>
      <c r="E57" s="1" t="s">
        <v>13</v>
      </c>
      <c r="H57" s="5">
        <f>ROUND(D57*F57,0)</f>
        <v>0</v>
      </c>
      <c r="I57" s="5">
        <f>ROUND(D57*G57,0)</f>
        <v>0</v>
      </c>
    </row>
    <row r="58" ht="12.75">
      <c r="C58" s="18" t="s">
        <v>109</v>
      </c>
    </row>
    <row r="60" spans="1:9" ht="102">
      <c r="A60" s="7">
        <v>3</v>
      </c>
      <c r="B60" s="1" t="s">
        <v>110</v>
      </c>
      <c r="C60" s="18" t="s">
        <v>111</v>
      </c>
      <c r="D60" s="5">
        <v>20</v>
      </c>
      <c r="E60" s="1" t="s">
        <v>13</v>
      </c>
      <c r="H60" s="5">
        <f>ROUND(D60*F60,0)</f>
        <v>0</v>
      </c>
      <c r="I60" s="5">
        <f>ROUND(D60*G60,0)</f>
        <v>0</v>
      </c>
    </row>
    <row r="61" ht="12.75">
      <c r="C61" s="18" t="s">
        <v>112</v>
      </c>
    </row>
    <row r="63" spans="1:9" ht="89.25">
      <c r="A63" s="7">
        <v>4</v>
      </c>
      <c r="B63" s="1" t="s">
        <v>113</v>
      </c>
      <c r="C63" s="18" t="s">
        <v>114</v>
      </c>
      <c r="D63" s="5">
        <v>5</v>
      </c>
      <c r="E63" s="1" t="s">
        <v>13</v>
      </c>
      <c r="H63" s="5">
        <f>ROUND(D63*F63,0)</f>
        <v>0</v>
      </c>
      <c r="I63" s="5">
        <f>ROUND(D63*G63,0)</f>
        <v>0</v>
      </c>
    </row>
    <row r="64" ht="25.5">
      <c r="C64" s="18" t="s">
        <v>115</v>
      </c>
    </row>
    <row r="66" spans="1:9" ht="89.25">
      <c r="A66" s="7">
        <v>5</v>
      </c>
      <c r="B66" s="1" t="s">
        <v>116</v>
      </c>
      <c r="C66" s="1" t="s">
        <v>117</v>
      </c>
      <c r="D66" s="5">
        <v>50</v>
      </c>
      <c r="E66" s="1" t="s">
        <v>26</v>
      </c>
      <c r="H66" s="5">
        <f>ROUND(D66*F66,0)</f>
        <v>0</v>
      </c>
      <c r="I66" s="5">
        <f>ROUND(D66*G66,0)</f>
        <v>0</v>
      </c>
    </row>
    <row r="68" spans="1:9" ht="89.25">
      <c r="A68" s="7">
        <v>6</v>
      </c>
      <c r="B68" s="1" t="s">
        <v>118</v>
      </c>
      <c r="C68" s="1" t="s">
        <v>119</v>
      </c>
      <c r="D68" s="5">
        <v>2</v>
      </c>
      <c r="E68" s="1" t="s">
        <v>26</v>
      </c>
      <c r="H68" s="5">
        <f>ROUND(D68*F68,0)</f>
        <v>0</v>
      </c>
      <c r="I68" s="5">
        <f>ROUND(D68*G68,0)</f>
        <v>0</v>
      </c>
    </row>
    <row r="70" spans="1:9" ht="89.25">
      <c r="A70" s="7">
        <v>7</v>
      </c>
      <c r="B70" s="1" t="s">
        <v>120</v>
      </c>
      <c r="C70" s="1" t="s">
        <v>121</v>
      </c>
      <c r="D70" s="5">
        <v>2</v>
      </c>
      <c r="E70" s="1" t="s">
        <v>26</v>
      </c>
      <c r="H70" s="5">
        <f>ROUND(D70*F70,0)</f>
        <v>0</v>
      </c>
      <c r="I70" s="5">
        <f>ROUND(D70*G70,0)</f>
        <v>0</v>
      </c>
    </row>
    <row r="72" spans="1:9" ht="76.5">
      <c r="A72" s="7">
        <v>8</v>
      </c>
      <c r="B72" s="1" t="s">
        <v>122</v>
      </c>
      <c r="C72" s="1" t="s">
        <v>123</v>
      </c>
      <c r="D72" s="5">
        <v>10</v>
      </c>
      <c r="E72" s="1" t="s">
        <v>26</v>
      </c>
      <c r="H72" s="5">
        <f>ROUND(D72*F72,0)</f>
        <v>0</v>
      </c>
      <c r="I72" s="5">
        <f>ROUND(D72*G72,0)</f>
        <v>0</v>
      </c>
    </row>
    <row r="74" spans="1:9" ht="76.5">
      <c r="A74" s="7">
        <v>17</v>
      </c>
      <c r="B74" s="1" t="s">
        <v>124</v>
      </c>
      <c r="C74" s="1" t="s">
        <v>125</v>
      </c>
      <c r="D74" s="5">
        <v>20</v>
      </c>
      <c r="E74" s="1" t="s">
        <v>13</v>
      </c>
      <c r="H74" s="5">
        <f>ROUND(D74*F74,0)</f>
        <v>0</v>
      </c>
      <c r="I74" s="5">
        <f>ROUND(D74*G74,0)</f>
        <v>0</v>
      </c>
    </row>
    <row r="76" spans="1:9" ht="89.25">
      <c r="A76" s="7">
        <v>40</v>
      </c>
      <c r="B76" s="1" t="s">
        <v>126</v>
      </c>
      <c r="C76" s="18" t="s">
        <v>127</v>
      </c>
      <c r="D76" s="5">
        <v>3</v>
      </c>
      <c r="E76" s="1" t="s">
        <v>26</v>
      </c>
      <c r="H76" s="5">
        <f>ROUND(D76*F76,0)</f>
        <v>0</v>
      </c>
      <c r="I76" s="5">
        <f>ROUND(D76*G76,0)</f>
        <v>0</v>
      </c>
    </row>
    <row r="77" ht="25.5">
      <c r="C77" s="18" t="s">
        <v>128</v>
      </c>
    </row>
    <row r="79" spans="1:9" ht="76.5">
      <c r="A79" s="7">
        <v>41</v>
      </c>
      <c r="B79" s="1" t="s">
        <v>129</v>
      </c>
      <c r="C79" s="1" t="s">
        <v>130</v>
      </c>
      <c r="D79" s="5">
        <v>25</v>
      </c>
      <c r="E79" s="1" t="s">
        <v>13</v>
      </c>
      <c r="H79" s="5">
        <f>ROUND(D79*F79,0)</f>
        <v>0</v>
      </c>
      <c r="I79" s="5">
        <f>ROUND(D79*G79,0)</f>
        <v>0</v>
      </c>
    </row>
    <row r="81" spans="1:9" ht="102">
      <c r="A81" s="7">
        <v>42</v>
      </c>
      <c r="B81" s="1" t="s">
        <v>131</v>
      </c>
      <c r="C81" s="18" t="s">
        <v>132</v>
      </c>
      <c r="D81" s="5">
        <v>70</v>
      </c>
      <c r="E81" s="1" t="s">
        <v>13</v>
      </c>
      <c r="H81" s="5">
        <f>ROUND(D81*F81,0)</f>
        <v>0</v>
      </c>
      <c r="I81" s="5">
        <f>ROUND(D81*G81,0)</f>
        <v>0</v>
      </c>
    </row>
    <row r="82" ht="12.75">
      <c r="C82" s="18" t="s">
        <v>133</v>
      </c>
    </row>
    <row r="84" spans="1:9" ht="51">
      <c r="A84" s="7">
        <v>43</v>
      </c>
      <c r="B84" s="1" t="s">
        <v>134</v>
      </c>
      <c r="C84" s="1" t="s">
        <v>135</v>
      </c>
      <c r="D84" s="5">
        <v>70</v>
      </c>
      <c r="E84" s="1" t="s">
        <v>13</v>
      </c>
      <c r="H84" s="5">
        <f>ROUND(D84*F84,0)</f>
        <v>0</v>
      </c>
      <c r="I84" s="5">
        <f>ROUND(D84*G84,0)</f>
        <v>0</v>
      </c>
    </row>
    <row r="86" spans="1:9" ht="63.75">
      <c r="A86" s="7">
        <v>44</v>
      </c>
      <c r="B86" s="1" t="s">
        <v>136</v>
      </c>
      <c r="C86" s="1" t="s">
        <v>137</v>
      </c>
      <c r="D86" s="5">
        <v>3</v>
      </c>
      <c r="E86" s="1" t="s">
        <v>26</v>
      </c>
      <c r="H86" s="5">
        <f>ROUND(D86*F86,0)</f>
        <v>0</v>
      </c>
      <c r="I86" s="5">
        <f>ROUND(D86*G86,0)</f>
        <v>0</v>
      </c>
    </row>
    <row r="88" spans="1:9" ht="76.5">
      <c r="A88" s="7">
        <v>45</v>
      </c>
      <c r="B88" s="1" t="s">
        <v>138</v>
      </c>
      <c r="C88" s="1" t="s">
        <v>139</v>
      </c>
      <c r="D88" s="5">
        <v>5</v>
      </c>
      <c r="E88" s="1" t="s">
        <v>26</v>
      </c>
      <c r="H88" s="5">
        <f>ROUND(D88*F88,0)</f>
        <v>0</v>
      </c>
      <c r="I88" s="5">
        <f>ROUND(D88*G88,0)</f>
        <v>0</v>
      </c>
    </row>
    <row r="90" spans="1:9" ht="51">
      <c r="A90" s="7">
        <v>46</v>
      </c>
      <c r="B90" s="1" t="s">
        <v>140</v>
      </c>
      <c r="C90" s="1" t="s">
        <v>141</v>
      </c>
      <c r="D90" s="5">
        <v>1</v>
      </c>
      <c r="E90" s="1" t="s">
        <v>26</v>
      </c>
      <c r="H90" s="5">
        <f>ROUND(D90*F90,0)</f>
        <v>0</v>
      </c>
      <c r="I90" s="5">
        <f>ROUND(D90*G90,0)</f>
        <v>0</v>
      </c>
    </row>
    <row r="92" spans="1:9" ht="76.5">
      <c r="A92" s="7">
        <v>47</v>
      </c>
      <c r="B92" s="1" t="s">
        <v>142</v>
      </c>
      <c r="C92" s="1" t="s">
        <v>143</v>
      </c>
      <c r="D92" s="5">
        <v>6</v>
      </c>
      <c r="E92" s="1" t="s">
        <v>26</v>
      </c>
      <c r="H92" s="5">
        <f>ROUND(D92*F92,0)</f>
        <v>0</v>
      </c>
      <c r="I92" s="5">
        <f>ROUND(D92*G92,0)</f>
        <v>0</v>
      </c>
    </row>
    <row r="94" spans="1:9" ht="63.75">
      <c r="A94" s="7">
        <v>48</v>
      </c>
      <c r="B94" s="1" t="s">
        <v>144</v>
      </c>
      <c r="C94" s="1" t="s">
        <v>145</v>
      </c>
      <c r="D94" s="5">
        <v>5</v>
      </c>
      <c r="E94" s="1" t="s">
        <v>26</v>
      </c>
      <c r="H94" s="5">
        <f>ROUND(D94*F94,0)</f>
        <v>0</v>
      </c>
      <c r="I94" s="5">
        <f>ROUND(D94*G94,0)</f>
        <v>0</v>
      </c>
    </row>
    <row r="96" spans="1:9" ht="63.75">
      <c r="A96" s="7">
        <v>49</v>
      </c>
      <c r="B96" s="1" t="s">
        <v>146</v>
      </c>
      <c r="C96" s="1" t="s">
        <v>147</v>
      </c>
      <c r="D96" s="5">
        <v>5</v>
      </c>
      <c r="E96" s="1" t="s">
        <v>26</v>
      </c>
      <c r="H96" s="5">
        <f>ROUND(D96*F96,0)</f>
        <v>0</v>
      </c>
      <c r="I96" s="5">
        <f>ROUND(D96*G96,0)</f>
        <v>0</v>
      </c>
    </row>
    <row r="98" spans="1:9" ht="63.75">
      <c r="A98" s="7">
        <v>50</v>
      </c>
      <c r="B98" s="1" t="s">
        <v>148</v>
      </c>
      <c r="C98" s="1" t="s">
        <v>149</v>
      </c>
      <c r="D98" s="5">
        <v>1</v>
      </c>
      <c r="E98" s="1" t="s">
        <v>26</v>
      </c>
      <c r="H98" s="5">
        <f>ROUND(D98*F98,0)</f>
        <v>0</v>
      </c>
      <c r="I98" s="5">
        <f>ROUND(D98*G98,0)</f>
        <v>0</v>
      </c>
    </row>
    <row r="100" spans="1:9" ht="76.5">
      <c r="A100" s="7">
        <v>51</v>
      </c>
      <c r="B100" s="1" t="s">
        <v>150</v>
      </c>
      <c r="C100" s="1" t="s">
        <v>151</v>
      </c>
      <c r="D100" s="5">
        <v>1</v>
      </c>
      <c r="E100" s="1" t="s">
        <v>26</v>
      </c>
      <c r="H100" s="5">
        <f>ROUND(D100*F100,0)</f>
        <v>0</v>
      </c>
      <c r="I100" s="5">
        <f>ROUND(D100*G100,0)</f>
        <v>0</v>
      </c>
    </row>
    <row r="102" spans="1:9" ht="38.25">
      <c r="A102" s="7">
        <v>52</v>
      </c>
      <c r="B102" s="1" t="s">
        <v>152</v>
      </c>
      <c r="C102" s="1" t="s">
        <v>153</v>
      </c>
      <c r="D102" s="5">
        <v>4</v>
      </c>
      <c r="E102" s="1" t="s">
        <v>26</v>
      </c>
      <c r="F102" s="5">
        <v>0</v>
      </c>
      <c r="H102" s="5">
        <f>ROUND(D102*F102,0)</f>
        <v>0</v>
      </c>
      <c r="I102" s="5">
        <f>ROUND(D102*G102,0)</f>
        <v>0</v>
      </c>
    </row>
    <row r="104" spans="1:9" ht="25.5">
      <c r="A104" s="7">
        <v>53</v>
      </c>
      <c r="B104" s="1" t="s">
        <v>154</v>
      </c>
      <c r="C104" s="1" t="s">
        <v>155</v>
      </c>
      <c r="D104" s="5">
        <v>81</v>
      </c>
      <c r="E104" s="1" t="s">
        <v>156</v>
      </c>
      <c r="F104" s="5">
        <v>0</v>
      </c>
      <c r="H104" s="5">
        <f>ROUND(D104*F104,0)</f>
        <v>0</v>
      </c>
      <c r="I104" s="5">
        <f>ROUND(D104*G104,0)</f>
        <v>0</v>
      </c>
    </row>
    <row r="106" spans="1:9" ht="38.25">
      <c r="A106" s="7">
        <v>54</v>
      </c>
      <c r="B106" s="1" t="s">
        <v>157</v>
      </c>
      <c r="C106" s="1" t="s">
        <v>158</v>
      </c>
      <c r="D106" s="5">
        <v>1</v>
      </c>
      <c r="E106" s="1" t="s">
        <v>26</v>
      </c>
      <c r="H106" s="5">
        <f aca="true" t="shared" si="0" ref="H106:H111">ROUND(D106*F106,0)</f>
        <v>0</v>
      </c>
      <c r="I106" s="5">
        <f aca="true" t="shared" si="1" ref="I106:I111">ROUND(D106*G106,0)</f>
        <v>0</v>
      </c>
    </row>
    <row r="109" spans="1:9" ht="51">
      <c r="A109" s="7">
        <v>56</v>
      </c>
      <c r="B109" s="1" t="s">
        <v>157</v>
      </c>
      <c r="C109" s="1" t="s">
        <v>159</v>
      </c>
      <c r="D109" s="5">
        <v>1</v>
      </c>
      <c r="E109" s="1" t="s">
        <v>26</v>
      </c>
      <c r="F109" s="5">
        <v>0</v>
      </c>
      <c r="H109" s="5">
        <f t="shared" si="0"/>
        <v>0</v>
      </c>
      <c r="I109" s="5">
        <f t="shared" si="1"/>
        <v>0</v>
      </c>
    </row>
    <row r="111" spans="1:9" ht="76.5">
      <c r="A111" s="7">
        <v>57</v>
      </c>
      <c r="B111" s="1" t="s">
        <v>157</v>
      </c>
      <c r="C111" s="1" t="s">
        <v>160</v>
      </c>
      <c r="D111" s="5">
        <v>3</v>
      </c>
      <c r="E111" s="1" t="s">
        <v>26</v>
      </c>
      <c r="H111" s="5">
        <f t="shared" si="0"/>
        <v>0</v>
      </c>
      <c r="I111" s="5">
        <f t="shared" si="1"/>
        <v>0</v>
      </c>
    </row>
    <row r="116" spans="1:9" ht="63.75">
      <c r="A116" s="7">
        <v>10</v>
      </c>
      <c r="B116" s="1" t="s">
        <v>161</v>
      </c>
      <c r="C116" s="1" t="s">
        <v>162</v>
      </c>
      <c r="D116" s="5">
        <v>1</v>
      </c>
      <c r="E116" s="1" t="s">
        <v>26</v>
      </c>
      <c r="H116" s="5">
        <f>ROUND(D116*F116,0)</f>
        <v>0</v>
      </c>
      <c r="I116" s="5">
        <f>ROUND(D116*G116,0)</f>
        <v>0</v>
      </c>
    </row>
    <row r="118" spans="1:9" ht="51">
      <c r="A118" s="7">
        <v>11</v>
      </c>
      <c r="B118" s="1" t="s">
        <v>163</v>
      </c>
      <c r="C118" s="1" t="s">
        <v>164</v>
      </c>
      <c r="D118" s="5">
        <v>8</v>
      </c>
      <c r="E118" s="1" t="s">
        <v>26</v>
      </c>
      <c r="H118" s="5">
        <f>ROUND(D118*F118,0)</f>
        <v>0</v>
      </c>
      <c r="I118" s="5">
        <f>ROUND(D118*G118,0)</f>
        <v>0</v>
      </c>
    </row>
    <row r="120" spans="1:9" ht="76.5">
      <c r="A120" s="7">
        <v>12</v>
      </c>
      <c r="B120" s="1" t="s">
        <v>165</v>
      </c>
      <c r="C120" s="1" t="s">
        <v>166</v>
      </c>
      <c r="D120" s="5">
        <v>1</v>
      </c>
      <c r="E120" s="1" t="s">
        <v>26</v>
      </c>
      <c r="H120" s="5">
        <f>ROUND(D120*F120,0)</f>
        <v>0</v>
      </c>
      <c r="I120" s="5">
        <f>ROUND(D120*G120,0)</f>
        <v>0</v>
      </c>
    </row>
    <row r="122" spans="1:9" ht="76.5">
      <c r="A122" s="7">
        <v>13</v>
      </c>
      <c r="B122" s="1" t="s">
        <v>167</v>
      </c>
      <c r="C122" s="1" t="s">
        <v>168</v>
      </c>
      <c r="D122" s="5">
        <v>1</v>
      </c>
      <c r="E122" s="1" t="s">
        <v>26</v>
      </c>
      <c r="H122" s="5">
        <f>ROUND(D122*F122,0)</f>
        <v>0</v>
      </c>
      <c r="I122" s="5">
        <f>ROUND(D122*G122,0)</f>
        <v>0</v>
      </c>
    </row>
    <row r="124" spans="1:9" ht="63.75">
      <c r="A124" s="7">
        <v>14</v>
      </c>
      <c r="B124" s="1" t="s">
        <v>169</v>
      </c>
      <c r="C124" s="1" t="s">
        <v>170</v>
      </c>
      <c r="D124" s="5">
        <v>1</v>
      </c>
      <c r="E124" s="1" t="s">
        <v>26</v>
      </c>
      <c r="H124" s="5">
        <f>ROUND(D124*F124,0)</f>
        <v>0</v>
      </c>
      <c r="I124" s="5">
        <f>ROUND(D124*G124,0)</f>
        <v>0</v>
      </c>
    </row>
    <row r="126" spans="1:9" ht="25.5">
      <c r="A126" s="7">
        <v>15</v>
      </c>
      <c r="B126" s="1" t="s">
        <v>157</v>
      </c>
      <c r="C126" s="1" t="s">
        <v>171</v>
      </c>
      <c r="D126" s="5">
        <v>2</v>
      </c>
      <c r="E126" s="1" t="s">
        <v>26</v>
      </c>
      <c r="H126" s="5">
        <f>ROUND(D126*F126,0)</f>
        <v>0</v>
      </c>
      <c r="I126" s="5">
        <f>ROUND(D126*G126,0)</f>
        <v>0</v>
      </c>
    </row>
    <row r="128" spans="1:9" ht="89.25">
      <c r="A128" s="7">
        <v>1</v>
      </c>
      <c r="B128" s="1" t="s">
        <v>174</v>
      </c>
      <c r="C128" s="18" t="s">
        <v>175</v>
      </c>
      <c r="D128" s="5">
        <v>1</v>
      </c>
      <c r="E128" s="1" t="s">
        <v>26</v>
      </c>
      <c r="H128" s="5">
        <f>ROUND(D128*F128,0)</f>
        <v>0</v>
      </c>
      <c r="I128" s="5">
        <f>ROUND(D128*G128,0)</f>
        <v>0</v>
      </c>
    </row>
    <row r="129" ht="102">
      <c r="C129" s="18" t="s">
        <v>176</v>
      </c>
    </row>
    <row r="130" ht="102">
      <c r="C130" s="18" t="s">
        <v>177</v>
      </c>
    </row>
    <row r="131" ht="25.5">
      <c r="C131" s="18" t="s">
        <v>178</v>
      </c>
    </row>
    <row r="133" spans="1:9" ht="89.25">
      <c r="A133" s="7">
        <v>1</v>
      </c>
      <c r="B133" s="1" t="s">
        <v>179</v>
      </c>
      <c r="C133" s="18" t="s">
        <v>180</v>
      </c>
      <c r="D133" s="5">
        <v>5</v>
      </c>
      <c r="E133" s="1" t="s">
        <v>26</v>
      </c>
      <c r="H133" s="5">
        <f>ROUND(D133*F133,0)</f>
        <v>0</v>
      </c>
      <c r="I133" s="5">
        <f>ROUND(D133*G133,0)</f>
        <v>0</v>
      </c>
    </row>
    <row r="134" ht="89.25">
      <c r="C134" s="18" t="s">
        <v>181</v>
      </c>
    </row>
    <row r="135" ht="89.25">
      <c r="C135" s="18" t="s">
        <v>182</v>
      </c>
    </row>
    <row r="136" ht="25.5">
      <c r="C136" s="18" t="s">
        <v>183</v>
      </c>
    </row>
    <row r="137" spans="1:9" s="8" customFormat="1" ht="12.75">
      <c r="A137" s="6"/>
      <c r="B137" s="2"/>
      <c r="C137" s="2" t="s">
        <v>66</v>
      </c>
      <c r="D137" s="4"/>
      <c r="E137" s="2"/>
      <c r="F137" s="4"/>
      <c r="G137" s="4"/>
      <c r="H137" s="4">
        <f>ROUND(SUM(H2:H133),0)</f>
        <v>0</v>
      </c>
      <c r="I137" s="4">
        <f>ROUND(SUM(I2:I133),0)</f>
        <v>0</v>
      </c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dcterms:created xsi:type="dcterms:W3CDTF">2018-04-03T13:00:03Z</dcterms:created>
  <dcterms:modified xsi:type="dcterms:W3CDTF">2018-06-11T06:49:48Z</dcterms:modified>
  <cp:category/>
  <cp:version/>
  <cp:contentType/>
  <cp:contentStatus/>
</cp:coreProperties>
</file>